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2/3. Corrigendum/Doc aprobate/Corrigendum 2/Anexe/"/>
    </mc:Choice>
  </mc:AlternateContent>
  <xr:revisionPtr revIDLastSave="0" documentId="13_ncr:1_{4957447A-D2D7-594E-AD68-C65998EA8CF4}" xr6:coauthVersionLast="47" xr6:coauthVersionMax="47" xr10:uidLastSave="{00000000-0000-0000-0000-000000000000}"/>
  <bookViews>
    <workbookView xWindow="2000" yWindow="460" windowWidth="38960" windowHeight="2118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F15" i="2" l="1"/>
  <c r="F14" i="2"/>
  <c r="F13" i="2"/>
  <c r="F12" i="2"/>
  <c r="B36" i="1" l="1"/>
  <c r="C22" i="1"/>
  <c r="B22" i="1"/>
  <c r="B32" i="1" s="1"/>
  <c r="B19" i="1"/>
  <c r="F7" i="2" s="1"/>
  <c r="B13" i="1"/>
  <c r="B9" i="1"/>
  <c r="C34" i="1" l="1"/>
  <c r="C32" i="1"/>
  <c r="C33" i="1" s="1"/>
  <c r="B35" i="1"/>
  <c r="B34" i="1"/>
  <c r="F8" i="2"/>
  <c r="F9" i="2" s="1"/>
  <c r="C18" i="2" l="1"/>
  <c r="F16" i="2"/>
</calcChain>
</file>

<file path=xl/sharedStrings.xml><?xml version="1.0" encoding="utf-8"?>
<sst xmlns="http://schemas.openxmlformats.org/spreadsheetml/2006/main" count="110" uniqueCount="82">
  <si>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</si>
  <si>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</si>
  <si>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</si>
  <si>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</si>
  <si>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</si>
  <si>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</si>
  <si>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</si>
  <si>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</si>
  <si>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</si>
  <si>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</si>
  <si>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</si>
  <si>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</si>
  <si>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</si>
  <si>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</si>
  <si>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</si>
  <si>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</si>
  <si>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</si>
  <si>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</si>
  <si>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</si>
  <si>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</si>
  <si>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</si>
  <si>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</si>
  <si>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</si>
  <si>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</si>
  <si>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</si>
  <si>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</si>
  <si>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Rata de profitabilitate (RP = Rfin/CA)</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</si>
  <si>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</si>
  <si>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</si>
  <si>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</si>
  <si>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</si>
  <si>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</si>
  <si>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</si>
  <si>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</si>
  <si>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</si>
  <si>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</si>
  <si>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</si>
  <si>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</si>
  <si>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</si>
  <si>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</si>
  <si>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</si>
  <si>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</si>
  <si>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anul fiscal 2022</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</si>
  <si>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</si>
  <si>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</si>
  <si>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</si>
  <si>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</si>
  <si>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</si>
  <si>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</si>
  <si>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</si>
  <si>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</si>
  <si>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</si>
  <si>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</si>
  <si>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</si>
  <si>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</si>
  <si>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</si>
  <si>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</si>
  <si>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</si>
  <si>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</si>
  <si>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</si>
  <si>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</si>
  <si>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</si>
  <si>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</si>
  <si>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</si>
  <si>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Profitabilitatea pe angajat (P_Ang = Rfin / NmS)</t>
  </si>
  <si>
    <t>Valoare N-1 (datele financiare din coloana B)</t>
  </si>
  <si>
    <t>Final an 3 de durabilitate (datele financiare din coloana C)</t>
  </si>
  <si>
    <t>Raportul dintre valoarea finantarii nerambursabile si Cifra de afaceri din anul N -1 (AFN/CA)</t>
  </si>
  <si>
    <t>01.11.2023</t>
  </si>
  <si>
    <t>30.01.2024</t>
  </si>
  <si>
    <t>14 luni</t>
  </si>
  <si>
    <t>30.03.2025</t>
  </si>
  <si>
    <t>31.05.2025</t>
  </si>
  <si>
    <t>01.06.2025 - 31.05.2026</t>
  </si>
  <si>
    <t>01.06.2026 - 31.05.2027</t>
  </si>
  <si>
    <t>01.06.2027 - 31.05.2028</t>
  </si>
  <si>
    <t>Variatia cifrei de afaceri in anul 3 durabilitate fata de anul N-1</t>
  </si>
  <si>
    <t>Variatia profitabilitatii pe angajat in anul  3 durabilitate fata de anul N-1</t>
  </si>
  <si>
    <t>Numar mediu de salariati (ENI)</t>
  </si>
  <si>
    <t>Anexa 21_Plan de afaceri_Macheta financiară_2_Întreprindere în dificultate                                                    IR 1.3A Sprijin pentur microîntreprinderi - Apelul 2</t>
  </si>
  <si>
    <t>Anexa 21_Plan de afaceri_Macheta financiară_1_Informații financiare                  IR 1.3A Sprijin pentru microîntreprideri - Apelul 2</t>
  </si>
  <si>
    <t>Datorii: sumele care trebuie platite intr-o perioada mai mare de un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</si>
</sst>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9"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8"/>
      <name val="Calibri"/>
      <family val="2"/>
      <scheme val="minor"/>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9" fontId="2" fillId="0" borderId="0" applyFont="0" applyFill="0" applyBorder="0" applyAlignment="0" applyProtection="0"/>
    <xf numFmtId="0" fontId="3" fillId="0" borderId="0"/>
    <xf numFmtId="164" fontId="2" fillId="0" borderId="0" applyFont="0" applyFill="0" applyBorder="0" applyAlignment="0" applyProtection="0"/>
  </cellStyleXfs>
  <cellXfs count="78">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5" fillId="0" borderId="1" xfId="0" applyFont="1" applyBorder="1" applyAlignment="1">
      <alignment horizontal="center"/>
    </xf>
    <xf numFmtId="10" fontId="5" fillId="0" borderId="1" xfId="1" applyNumberFormat="1" applyFont="1" applyBorder="1" applyAlignment="1" applyProtection="1">
      <alignment horizontal="center"/>
    </xf>
    <xf numFmtId="0" fontId="17" fillId="0" borderId="0" xfId="0" applyFont="1" applyAlignment="1">
      <alignment horizontal="right"/>
    </xf>
    <xf numFmtId="0" fontId="18" fillId="0" borderId="0" xfId="0" applyFont="1" applyAlignment="1">
      <alignment horizontal="right"/>
    </xf>
    <xf numFmtId="9" fontId="5" fillId="0" borderId="1" xfId="1" applyFont="1" applyBorder="1" applyAlignment="1">
      <alignment horizontal="center"/>
    </xf>
    <xf numFmtId="39" fontId="5" fillId="0" borderId="1" xfId="3" applyNumberFormat="1" applyFont="1" applyBorder="1" applyAlignment="1">
      <alignment horizont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cellXfs>
  <cellStyles count="4">
    <cellStyle name="Comma" xfId="3" builtinId="3"/>
    <cellStyle name="Normal" xfId="0" builtinId="0"/>
    <cellStyle name="Normal 2" xfId="2" xr:uid="{00000000-0005-0000-0000-000002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26" sqref="B26"/>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3" t="s">
        <v>80</v>
      </c>
      <c r="B1" s="34"/>
      <c r="C1" s="34"/>
    </row>
    <row r="2" spans="1:3" ht="16" customHeight="1" x14ac:dyDescent="0.2">
      <c r="A2" s="36" t="s">
        <v>0</v>
      </c>
      <c r="B2" s="36"/>
      <c r="C2" s="36"/>
    </row>
    <row r="3" spans="1:3" ht="16" customHeight="1" x14ac:dyDescent="0.2">
      <c r="A3" s="35" t="s">
        <v>1</v>
      </c>
      <c r="B3" s="35"/>
      <c r="C3" s="35"/>
    </row>
    <row r="4" spans="1:3" x14ac:dyDescent="0.2">
      <c r="A4" s="35" t="s">
        <v>2</v>
      </c>
      <c r="B4" s="35"/>
      <c r="C4" s="35"/>
    </row>
    <row r="5" spans="1:3" ht="26" x14ac:dyDescent="0.2">
      <c r="A5" s="20"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81</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78</v>
      </c>
      <c r="B26" s="3">
        <v>0</v>
      </c>
      <c r="C26" s="3">
        <v>0</v>
      </c>
    </row>
    <row r="27" spans="1:3" x14ac:dyDescent="0.2">
      <c r="A27" s="14" t="s">
        <v>24</v>
      </c>
      <c r="B27" s="15">
        <v>0</v>
      </c>
      <c r="C27" s="16"/>
    </row>
    <row r="28" spans="1:3" x14ac:dyDescent="0.2">
      <c r="A28" s="16"/>
      <c r="B28" s="16"/>
      <c r="C28" s="16"/>
    </row>
    <row r="29" spans="1:3" x14ac:dyDescent="0.2">
      <c r="A29" s="17" t="s">
        <v>25</v>
      </c>
      <c r="B29" s="16"/>
      <c r="C29" s="16"/>
    </row>
    <row r="30" spans="1:3" ht="26" x14ac:dyDescent="0.2">
      <c r="A30" s="1" t="s">
        <v>3</v>
      </c>
      <c r="B30" s="1" t="s">
        <v>4</v>
      </c>
      <c r="C30" s="1" t="s">
        <v>5</v>
      </c>
    </row>
    <row r="31" spans="1:3" x14ac:dyDescent="0.2">
      <c r="A31" s="18" t="s">
        <v>76</v>
      </c>
      <c r="B31" s="27" t="s">
        <v>23</v>
      </c>
      <c r="C31" s="31" t="e">
        <f>(C25-B25)/B25</f>
        <v>#DIV/0!</v>
      </c>
    </row>
    <row r="32" spans="1:3" x14ac:dyDescent="0.2">
      <c r="A32" s="18" t="s">
        <v>64</v>
      </c>
      <c r="B32" s="32" t="e">
        <f>B22/B26</f>
        <v>#DIV/0!</v>
      </c>
      <c r="C32" s="32" t="e">
        <f>C22/C26</f>
        <v>#DIV/0!</v>
      </c>
    </row>
    <row r="33" spans="1:3" x14ac:dyDescent="0.2">
      <c r="A33" s="18" t="s">
        <v>77</v>
      </c>
      <c r="B33" s="27" t="s">
        <v>23</v>
      </c>
      <c r="C33" s="28" t="e">
        <f>(C32-B32)/B32</f>
        <v>#DIV/0!</v>
      </c>
    </row>
    <row r="34" spans="1:3" x14ac:dyDescent="0.2">
      <c r="A34" s="18" t="s">
        <v>26</v>
      </c>
      <c r="B34" s="28" t="e">
        <f>B22/B25</f>
        <v>#DIV/0!</v>
      </c>
      <c r="C34" s="28" t="e">
        <f>C22/C25</f>
        <v>#DIV/0!</v>
      </c>
    </row>
    <row r="35" spans="1:3" x14ac:dyDescent="0.2">
      <c r="A35" s="18" t="s">
        <v>27</v>
      </c>
      <c r="B35" s="32" t="e">
        <f>B9/B13</f>
        <v>#DIV/0!</v>
      </c>
      <c r="C35" s="27" t="s">
        <v>23</v>
      </c>
    </row>
    <row r="36" spans="1:3" x14ac:dyDescent="0.2">
      <c r="A36" s="18" t="s">
        <v>67</v>
      </c>
      <c r="B36" s="32" t="e">
        <f>B27/B25</f>
        <v>#DIV/0!</v>
      </c>
      <c r="C36" s="27" t="s">
        <v>23</v>
      </c>
    </row>
    <row r="37" spans="1:3" x14ac:dyDescent="0.2">
      <c r="A37" s="16"/>
      <c r="B37" s="16"/>
      <c r="C37" s="16"/>
    </row>
    <row r="38" spans="1:3" x14ac:dyDescent="0.2">
      <c r="A38" s="17" t="s">
        <v>28</v>
      </c>
      <c r="B38" s="19"/>
      <c r="C38" s="19"/>
    </row>
    <row r="39" spans="1:3" x14ac:dyDescent="0.2">
      <c r="A39" s="19" t="s">
        <v>29</v>
      </c>
      <c r="B39" s="29" t="s">
        <v>30</v>
      </c>
      <c r="C39" s="16"/>
    </row>
    <row r="40" spans="1:3" x14ac:dyDescent="0.2">
      <c r="A40" s="19" t="s">
        <v>31</v>
      </c>
      <c r="B40" s="29" t="s">
        <v>32</v>
      </c>
      <c r="C40" s="16"/>
    </row>
    <row r="41" spans="1:3" x14ac:dyDescent="0.2">
      <c r="A41" s="19" t="s">
        <v>33</v>
      </c>
      <c r="B41" s="30" t="s">
        <v>68</v>
      </c>
      <c r="C41" s="16"/>
    </row>
    <row r="42" spans="1:3" x14ac:dyDescent="0.2">
      <c r="A42" s="19" t="s">
        <v>34</v>
      </c>
      <c r="B42" s="30" t="s">
        <v>69</v>
      </c>
      <c r="C42" s="16"/>
    </row>
    <row r="43" spans="1:3" x14ac:dyDescent="0.2">
      <c r="A43" s="19" t="s">
        <v>35</v>
      </c>
      <c r="B43" s="29" t="s">
        <v>70</v>
      </c>
      <c r="C43" s="16"/>
    </row>
    <row r="44" spans="1:3" x14ac:dyDescent="0.2">
      <c r="A44" s="19" t="s">
        <v>36</v>
      </c>
      <c r="B44" s="30" t="s">
        <v>71</v>
      </c>
      <c r="C44" s="16"/>
    </row>
    <row r="45" spans="1:3" x14ac:dyDescent="0.2">
      <c r="A45" s="19" t="s">
        <v>37</v>
      </c>
      <c r="B45" s="30" t="s">
        <v>72</v>
      </c>
      <c r="C45" s="16"/>
    </row>
    <row r="46" spans="1:3" x14ac:dyDescent="0.2">
      <c r="A46" s="19" t="s">
        <v>38</v>
      </c>
      <c r="B46" s="30" t="s">
        <v>73</v>
      </c>
    </row>
    <row r="47" spans="1:3" x14ac:dyDescent="0.2">
      <c r="A47" s="19" t="s">
        <v>39</v>
      </c>
      <c r="B47" s="30" t="s">
        <v>74</v>
      </c>
      <c r="C47" s="16"/>
    </row>
    <row r="48" spans="1:3" x14ac:dyDescent="0.2">
      <c r="A48" s="19" t="s">
        <v>40</v>
      </c>
      <c r="B48" s="30" t="s">
        <v>75</v>
      </c>
      <c r="C48" s="16"/>
    </row>
    <row r="49" spans="1:3" x14ac:dyDescent="0.2">
      <c r="A49" s="17" t="s">
        <v>41</v>
      </c>
      <c r="B49" s="19"/>
      <c r="C49" s="16"/>
    </row>
    <row r="50" spans="1:3" x14ac:dyDescent="0.2">
      <c r="A50" s="19" t="s">
        <v>65</v>
      </c>
      <c r="B50" s="19" t="s">
        <v>42</v>
      </c>
      <c r="C50" s="16"/>
    </row>
    <row r="51" spans="1:3" x14ac:dyDescent="0.2">
      <c r="A51" s="19" t="s">
        <v>66</v>
      </c>
      <c r="B51" s="19" t="s">
        <v>43</v>
      </c>
      <c r="C51" s="16"/>
    </row>
  </sheetData>
  <sheetProtection algorithmName="SHA-512" hashValue="dZWsL3HgUXY1ae/Veg66upwqO+kRA+ibT8m0DD1PzGqnSrE5NP+SmE5bjj9B8vNoaFLpYMaTr5H/NyBt5Bpnkw==" saltValue="nQGAuLLzUDclotoPyp9AiA==" spinCount="100000" sheet="1" objects="1" scenarios="1" selectLockedCells="1"/>
  <mergeCells count="4">
    <mergeCell ref="A1:C1"/>
    <mergeCell ref="A4:C4"/>
    <mergeCell ref="A2:C2"/>
    <mergeCell ref="A3:C3"/>
  </mergeCells>
  <phoneticPr fontId="16" type="noConversion"/>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Layout" zoomScaleNormal="100" workbookViewId="0">
      <selection activeCell="C18" sqref="C18:F18"/>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56" t="s">
        <v>79</v>
      </c>
      <c r="B1" s="57"/>
      <c r="C1" s="57"/>
      <c r="D1" s="57"/>
      <c r="E1" s="57"/>
      <c r="F1" s="58"/>
    </row>
    <row r="2" spans="1:7" x14ac:dyDescent="0.2">
      <c r="A2" s="59" t="s">
        <v>44</v>
      </c>
      <c r="B2" s="60"/>
      <c r="C2" s="60"/>
      <c r="D2" s="60"/>
      <c r="E2" s="60"/>
      <c r="F2" s="61"/>
    </row>
    <row r="3" spans="1:7" ht="47" customHeight="1" x14ac:dyDescent="0.2">
      <c r="A3" s="62" t="s">
        <v>63</v>
      </c>
      <c r="B3" s="63"/>
      <c r="C3" s="63"/>
      <c r="D3" s="63"/>
      <c r="E3" s="63"/>
      <c r="F3" s="64"/>
    </row>
    <row r="4" spans="1:7" ht="14" customHeight="1" x14ac:dyDescent="0.2">
      <c r="A4" s="65" t="s">
        <v>60</v>
      </c>
      <c r="B4" s="66"/>
      <c r="C4" s="66"/>
      <c r="D4" s="66"/>
      <c r="E4" s="66"/>
      <c r="F4" s="67"/>
    </row>
    <row r="5" spans="1:7" ht="41" customHeight="1" x14ac:dyDescent="0.2">
      <c r="A5" s="68" t="s">
        <v>45</v>
      </c>
      <c r="B5" s="42" t="s">
        <v>61</v>
      </c>
      <c r="C5" s="42"/>
      <c r="D5" s="42"/>
      <c r="E5" s="42"/>
      <c r="F5" s="42"/>
    </row>
    <row r="6" spans="1:7" ht="17" customHeight="1" x14ac:dyDescent="0.2">
      <c r="A6" s="69"/>
      <c r="B6" s="43" t="s">
        <v>46</v>
      </c>
      <c r="C6" s="44"/>
      <c r="D6" s="44"/>
      <c r="E6" s="44"/>
      <c r="F6" s="45"/>
    </row>
    <row r="7" spans="1:7" x14ac:dyDescent="0.2">
      <c r="A7" s="69"/>
      <c r="B7" s="46" t="s">
        <v>18</v>
      </c>
      <c r="C7" s="47"/>
      <c r="D7" s="47"/>
      <c r="E7" s="47"/>
      <c r="F7" s="22">
        <f>'1 - Informatii financiare'!B19</f>
        <v>0</v>
      </c>
      <c r="G7" s="21"/>
    </row>
    <row r="8" spans="1:7" x14ac:dyDescent="0.2">
      <c r="A8" s="69"/>
      <c r="B8" s="46" t="s">
        <v>47</v>
      </c>
      <c r="C8" s="47"/>
      <c r="D8" s="47"/>
      <c r="E8" s="47"/>
      <c r="F8" s="22">
        <f>'1 - Informatii financiare'!B22</f>
        <v>0</v>
      </c>
    </row>
    <row r="9" spans="1:7" x14ac:dyDescent="0.2">
      <c r="A9" s="69"/>
      <c r="B9" s="54" t="s">
        <v>48</v>
      </c>
      <c r="C9" s="55"/>
      <c r="D9" s="55"/>
      <c r="E9" s="55"/>
      <c r="F9" s="23">
        <f>F7+F8</f>
        <v>0</v>
      </c>
    </row>
    <row r="10" spans="1:7" ht="17" customHeight="1" x14ac:dyDescent="0.2">
      <c r="A10" s="69"/>
      <c r="B10" s="51" t="s">
        <v>49</v>
      </c>
      <c r="C10" s="52"/>
      <c r="D10" s="52"/>
      <c r="E10" s="52"/>
      <c r="F10" s="53"/>
    </row>
    <row r="11" spans="1:7" ht="17" customHeight="1" x14ac:dyDescent="0.2">
      <c r="A11" s="69"/>
      <c r="B11" s="39" t="s">
        <v>62</v>
      </c>
      <c r="C11" s="40"/>
      <c r="D11" s="40"/>
      <c r="E11" s="40"/>
      <c r="F11" s="41"/>
    </row>
    <row r="12" spans="1:7" x14ac:dyDescent="0.2">
      <c r="A12" s="69"/>
      <c r="B12" s="46" t="s">
        <v>50</v>
      </c>
      <c r="C12" s="47"/>
      <c r="D12" s="47"/>
      <c r="E12" s="47"/>
      <c r="F12" s="22">
        <f>'1 - Informatii financiare'!B15</f>
        <v>0</v>
      </c>
    </row>
    <row r="13" spans="1:7" x14ac:dyDescent="0.2">
      <c r="A13" s="69"/>
      <c r="B13" s="46" t="s">
        <v>15</v>
      </c>
      <c r="C13" s="47"/>
      <c r="D13" s="47"/>
      <c r="E13" s="47"/>
      <c r="F13" s="22">
        <f>'1 - Informatii financiare'!B16</f>
        <v>0</v>
      </c>
    </row>
    <row r="14" spans="1:7" x14ac:dyDescent="0.2">
      <c r="A14" s="69"/>
      <c r="B14" s="37" t="s">
        <v>16</v>
      </c>
      <c r="C14" s="38"/>
      <c r="D14" s="38"/>
      <c r="E14" s="38"/>
      <c r="F14" s="22">
        <f>'1 - Informatii financiare'!B17</f>
        <v>0</v>
      </c>
    </row>
    <row r="15" spans="1:7" x14ac:dyDescent="0.2">
      <c r="A15" s="69"/>
      <c r="B15" s="37" t="s">
        <v>17</v>
      </c>
      <c r="C15" s="38"/>
      <c r="D15" s="38"/>
      <c r="E15" s="38"/>
      <c r="F15" s="22">
        <f>'1 - Informatii financiare'!B18</f>
        <v>0</v>
      </c>
    </row>
    <row r="16" spans="1:7" ht="17" customHeight="1" x14ac:dyDescent="0.2">
      <c r="A16" s="69"/>
      <c r="B16" s="71" t="s">
        <v>51</v>
      </c>
      <c r="C16" s="72"/>
      <c r="D16" s="72"/>
      <c r="E16" s="72"/>
      <c r="F16" s="24">
        <f>F9+SUM(F14:F15)</f>
        <v>0</v>
      </c>
    </row>
    <row r="17" spans="1:6" ht="31" customHeight="1" x14ac:dyDescent="0.2">
      <c r="A17" s="69"/>
      <c r="B17" s="43" t="s">
        <v>52</v>
      </c>
      <c r="C17" s="44"/>
      <c r="D17" s="44"/>
      <c r="E17" s="44"/>
      <c r="F17" s="45"/>
    </row>
    <row r="18" spans="1:6" ht="21" customHeight="1" x14ac:dyDescent="0.2">
      <c r="A18" s="70"/>
      <c r="B18" s="25" t="s">
        <v>53</v>
      </c>
      <c r="C18" s="73" t="str">
        <f>CONCATENATE("Solicitantul ",IF(F9&gt;=0,"nu ",IF(F16&gt;=0,"nu ", IF(ABS(F16)&gt;(F12+F13)/2,"","nu "))),"se încadrează în categoria întreprinderilor în dificultate")</f>
        <v>Solicitantul nu se încadrează în categoria întreprinderilor în dificultate</v>
      </c>
      <c r="D18" s="73"/>
      <c r="E18" s="73"/>
      <c r="F18" s="74"/>
    </row>
    <row r="19" spans="1:6" ht="31" customHeight="1" x14ac:dyDescent="0.2">
      <c r="A19" s="26" t="s">
        <v>54</v>
      </c>
      <c r="B19" s="75" t="s">
        <v>55</v>
      </c>
      <c r="C19" s="76"/>
      <c r="D19" s="76"/>
      <c r="E19" s="76"/>
      <c r="F19" s="77"/>
    </row>
    <row r="20" spans="1:6" ht="30" customHeight="1" x14ac:dyDescent="0.2">
      <c r="A20" s="26" t="s">
        <v>56</v>
      </c>
      <c r="B20" s="75" t="s">
        <v>57</v>
      </c>
      <c r="C20" s="76"/>
      <c r="D20" s="76"/>
      <c r="E20" s="76"/>
      <c r="F20" s="77"/>
    </row>
    <row r="21" spans="1:6" ht="50" customHeight="1" x14ac:dyDescent="0.2">
      <c r="A21" s="48" t="s">
        <v>59</v>
      </c>
      <c r="B21" s="49"/>
      <c r="C21" s="49"/>
      <c r="D21" s="49"/>
      <c r="E21" s="49"/>
      <c r="F21" s="50"/>
    </row>
    <row r="22" spans="1:6" ht="30" customHeight="1" x14ac:dyDescent="0.2">
      <c r="A22" s="48" t="s">
        <v>58</v>
      </c>
      <c r="B22" s="49"/>
      <c r="C22" s="49"/>
      <c r="D22" s="49"/>
      <c r="E22" s="49"/>
      <c r="F22" s="50"/>
    </row>
  </sheetData>
  <sheetProtection algorithmName="SHA-512" hashValue="jt1OC/LoMy5h2plU1EOb3339u4tTqRo3EzDR0MTFPtmDf6IXVUVDphYV7XRd8xdYcOhRAvVf0ME8lkjMOT5FVw==" saltValue="lJwhkiXNm29kKf0USGESIg==" spinCount="100000"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2023-10-31T06:04:08Z</dcterms:modified>
</cp:coreProperties>
</file>